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meer Personal\PERSONAL\XLRI 2018\Senior Leadership Programme\Creating a Corporate Value\Assignements\Assignment Submission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25" i="1"/>
  <c r="M24" i="1"/>
  <c r="M20" i="1"/>
  <c r="M19" i="1"/>
  <c r="M18" i="1"/>
  <c r="I26" i="1"/>
  <c r="I25" i="1"/>
  <c r="I24" i="1"/>
  <c r="I20" i="1"/>
  <c r="I19" i="1"/>
  <c r="I18" i="1"/>
  <c r="E26" i="1"/>
  <c r="E25" i="1"/>
  <c r="E24" i="1"/>
  <c r="E19" i="1"/>
  <c r="E20" i="1"/>
  <c r="E18" i="1"/>
  <c r="L22" i="1"/>
  <c r="K22" i="1"/>
  <c r="J22" i="1"/>
  <c r="H22" i="1"/>
  <c r="G22" i="1"/>
  <c r="F22" i="1"/>
  <c r="D22" i="1"/>
  <c r="C22" i="1"/>
  <c r="B22" i="1"/>
  <c r="G11" i="1"/>
  <c r="E11" i="1"/>
  <c r="G10" i="1"/>
  <c r="E10" i="1"/>
  <c r="G9" i="1"/>
  <c r="E9" i="1"/>
</calcChain>
</file>

<file path=xl/sharedStrings.xml><?xml version="1.0" encoding="utf-8"?>
<sst xmlns="http://schemas.openxmlformats.org/spreadsheetml/2006/main" count="72" uniqueCount="60">
  <si>
    <t>Price</t>
  </si>
  <si>
    <t>BV</t>
  </si>
  <si>
    <t>P/BV</t>
  </si>
  <si>
    <t>EPS</t>
  </si>
  <si>
    <t>P/EPS</t>
  </si>
  <si>
    <t>CM</t>
  </si>
  <si>
    <t>Prof</t>
  </si>
  <si>
    <t>Gr</t>
  </si>
  <si>
    <t>Risk</t>
  </si>
  <si>
    <t>Overall</t>
  </si>
  <si>
    <t>+ve</t>
  </si>
  <si>
    <t>3+</t>
  </si>
  <si>
    <t>-ve</t>
  </si>
  <si>
    <t>2+</t>
  </si>
  <si>
    <t>MINDA INDUSTRIES LTD.</t>
  </si>
  <si>
    <t>MOTHERSON SUMI SYSTEMS LTD.</t>
  </si>
  <si>
    <t>LUMAX INDUSTRIES</t>
  </si>
  <si>
    <t>4+</t>
  </si>
  <si>
    <t>Equity Share Capital</t>
  </si>
  <si>
    <t>Reserves &amp; Surplus</t>
  </si>
  <si>
    <t>Total Revenue</t>
  </si>
  <si>
    <t>Basic EPS</t>
  </si>
  <si>
    <t>Net Cash Flow from Operations</t>
  </si>
  <si>
    <t>Net Cash Flow from Investing</t>
  </si>
  <si>
    <t>Net Cash Flow from Financing</t>
  </si>
  <si>
    <t>Book Value/Share</t>
  </si>
  <si>
    <t>Net Profit/Share</t>
  </si>
  <si>
    <t>ROE</t>
  </si>
  <si>
    <t>Consolidated Profit/Loss Aftere MI &amp; associates</t>
  </si>
  <si>
    <t>Debt/Equity Ratio</t>
  </si>
  <si>
    <t>Profit/Revenue</t>
  </si>
  <si>
    <t>MOTHERSON SUMI SYSTEMS</t>
  </si>
  <si>
    <t>MINDA INDUSTRIES</t>
  </si>
  <si>
    <t>Remarks</t>
  </si>
  <si>
    <t xml:space="preserve">It is desirable that company Reserves &amp; Surplus increases YOY </t>
  </si>
  <si>
    <t>Total Revenue should improve YOY</t>
  </si>
  <si>
    <t>Profit is expected to increase YOY</t>
  </si>
  <si>
    <t>This indicates the profitability of business; kind of Money efficiency- for every 100 rupees, how much net profit is generated</t>
  </si>
  <si>
    <t>This ratio indicates how many rupees earned for every rupee invested</t>
  </si>
  <si>
    <t>Cash flow from Operations should always be positive, indicates that company is able to generate money from its operations</t>
  </si>
  <si>
    <t>As per the need of the company this may vary, a thorough analysis of Future prospects, industry , technology &amp; econmoy trends justify this</t>
  </si>
  <si>
    <t>It indicates the net cash from borrowing activity, this also needs a detailed analysis considering requirements of Investments, expected reurns , rate of interest, ability of company to cover the interests &amp; still make profits.</t>
  </si>
  <si>
    <t>It is better to have this below 1 , idicates companies financing situation; how much is borrowed and how much is equity</t>
  </si>
  <si>
    <t>It indicates distributions of Profit per share</t>
  </si>
  <si>
    <t>Book value per share indicates actual valuation of company; in case of liquidation how much money each share holder would receive after liquidating assets</t>
  </si>
  <si>
    <t>Earnings per Share in Net income per share excl dividend on pref stock</t>
  </si>
  <si>
    <t>Equity Share Capital needs to be fairly stable which indicates that it is the Owners Capital or Networth of company</t>
  </si>
  <si>
    <t>Equity Share Capital= Face Value X No. of shares</t>
  </si>
  <si>
    <t xml:space="preserve">The companies operate in different segments through various JVs, Subsidiaries. </t>
  </si>
  <si>
    <t xml:space="preserve">Companies supply to Two Wheeler, Three Wheeler, Four Wheeler, LCV &amp; HCV segments OEM companies like Tata, Maruti , Mahindra,Eicher Motors, Hero Moto, Honda Motorcycles. </t>
  </si>
  <si>
    <t>OEMs in India have been growing at growth rate of 12 % YOY and the market is highly competitive.</t>
  </si>
  <si>
    <t>CAGR</t>
  </si>
  <si>
    <t>Analysis</t>
  </si>
  <si>
    <t xml:space="preserve">Minda Industries Revenue Growth, Profit growth is much higher compared to Peer Industries. It has better ROE &amp; debt to Equity </t>
  </si>
  <si>
    <t>Ratio. The Net Cash Flow of the company is well balanced and justifies each of the categories which reflect in its Balance sheet,</t>
  </si>
  <si>
    <t>P&amp;L statement. Company is extremely aggressive in growth of its business &amp; also diversifying in various sectors to minimize risks.</t>
  </si>
  <si>
    <t>Company is in collaboration with Global Partners and is future ready for Indian Auto Sector Scenario going ahead.</t>
  </si>
  <si>
    <t xml:space="preserve">**: Reference data taken from Money Control </t>
  </si>
  <si>
    <t>Background of Companies:</t>
  </si>
  <si>
    <t xml:space="preserve">The listed companies are Auto-Ancilliaries who manufacture various Auto-Parts for Indian &amp; Export Auto-OEMs.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</si>
</sst>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"/>
    <numFmt numFmtId="166" formatCode="0_);[Red]\(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4" borderId="1" applyNumberFormat="0" applyAlignment="0" applyProtection="0"/>
    <xf numFmtId="0" fontId="1" fillId="5" borderId="3" applyNumberFormat="0" applyFont="0" applyAlignment="0" applyProtection="0"/>
    <xf numFmtId="0" fontId="6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23">
    <xf numFmtId="0" fontId="0" fillId="0" borderId="0" xfId="0"/>
    <xf numFmtId="166" fontId="4" fillId="4" borderId="2" xfId="4" applyNumberFormat="1" applyAlignment="1">
      <alignment horizontal="center"/>
    </xf>
    <xf numFmtId="166" fontId="4" fillId="4" borderId="2" xfId="4" quotePrefix="1" applyNumberFormat="1" applyAlignment="1">
      <alignment horizontal="center"/>
    </xf>
    <xf numFmtId="164" fontId="2" fillId="2" borderId="2" xfId="2" applyNumberFormat="1" applyBorder="1" applyAlignment="1">
      <alignment horizontal="left"/>
    </xf>
    <xf numFmtId="1" fontId="5" fillId="4" borderId="1" xfId="5" applyNumberFormat="1" applyAlignment="1">
      <alignment horizontal="center"/>
    </xf>
    <xf numFmtId="165" fontId="5" fillId="4" borderId="1" xfId="5" applyNumberFormat="1" applyAlignment="1">
      <alignment horizontal="center"/>
    </xf>
    <xf numFmtId="166" fontId="5" fillId="4" borderId="1" xfId="5" applyNumberFormat="1" applyAlignment="1">
      <alignment horizontal="center"/>
    </xf>
    <xf numFmtId="0" fontId="4" fillId="5" borderId="3" xfId="6" applyFont="1" applyAlignment="1">
      <alignment horizontal="center"/>
    </xf>
    <xf numFmtId="0" fontId="3" fillId="3" borderId="1" xfId="3" applyAlignment="1">
      <alignment horizontal="left"/>
    </xf>
    <xf numFmtId="0" fontId="3" fillId="3" borderId="0" xfId="3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9" fontId="0" fillId="0" borderId="0" xfId="1" applyFont="1"/>
    <xf numFmtId="17" fontId="6" fillId="0" borderId="0" xfId="7" applyNumberFormat="1"/>
    <xf numFmtId="0" fontId="1" fillId="7" borderId="0" xfId="9"/>
    <xf numFmtId="0" fontId="1" fillId="6" borderId="0" xfId="8"/>
    <xf numFmtId="9" fontId="1" fillId="6" borderId="0" xfId="8" applyNumberFormat="1"/>
    <xf numFmtId="0" fontId="1" fillId="7" borderId="0" xfId="9" applyAlignment="1">
      <alignment wrapText="1"/>
    </xf>
    <xf numFmtId="0" fontId="8" fillId="7" borderId="0" xfId="9" applyFont="1"/>
    <xf numFmtId="17" fontId="6" fillId="0" borderId="0" xfId="7" applyNumberFormat="1" applyAlignment="1">
      <alignment horizontal="center"/>
    </xf>
    <xf numFmtId="17" fontId="6" fillId="0" borderId="0" xfId="7" applyNumberFormat="1" applyAlignment="1"/>
    <xf numFmtId="0" fontId="7" fillId="5" borderId="3" xfId="6" applyFont="1"/>
    <xf numFmtId="0" fontId="0" fillId="5" borderId="3" xfId="6" applyFont="1"/>
  </cellXfs>
  <cellStyles count="10">
    <cellStyle name="20% - Accent2" xfId="8" builtinId="34"/>
    <cellStyle name="40% - Accent2" xfId="9" builtinId="35"/>
    <cellStyle name="Calculation" xfId="5" builtinId="22"/>
    <cellStyle name="Explanatory Text" xfId="7" builtinId="53"/>
    <cellStyle name="Good" xfId="2" builtinId="26"/>
    <cellStyle name="Input" xfId="3" builtinId="20"/>
    <cellStyle name="Normal" xfId="0" builtinId="0"/>
    <cellStyle name="Note" xfId="6" builtinId="10"/>
    <cellStyle name="Output" xfId="4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abSelected="1" zoomScaleNormal="100" workbookViewId="0"/>
  </sheetViews>
  <sheetFormatPr defaultRowHeight="15" x14ac:dyDescent="0.25"/>
  <cols>
    <col min="1" max="1" width="33" bestFit="1" customWidth="1"/>
    <col min="2" max="2" width="11.5703125" bestFit="1" customWidth="1"/>
    <col min="14" max="14" width="50.7109375" customWidth="1"/>
  </cols>
  <sheetData>
    <row r="2" spans="1:16" x14ac:dyDescent="0.25">
      <c r="A2" s="9" t="s">
        <v>58</v>
      </c>
    </row>
    <row r="3" spans="1:16" x14ac:dyDescent="0.25">
      <c r="A3" t="s">
        <v>59</v>
      </c>
    </row>
    <row r="4" spans="1:16" x14ac:dyDescent="0.25">
      <c r="A4" t="s">
        <v>48</v>
      </c>
    </row>
    <row r="5" spans="1:16" x14ac:dyDescent="0.25">
      <c r="A5" t="s">
        <v>49</v>
      </c>
    </row>
    <row r="6" spans="1:16" x14ac:dyDescent="0.25">
      <c r="A6" t="s">
        <v>50</v>
      </c>
    </row>
    <row r="8" spans="1:16" x14ac:dyDescent="0.25">
      <c r="A8" s="3">
        <v>43329</v>
      </c>
      <c r="C8" s="7" t="s">
        <v>0</v>
      </c>
      <c r="D8" s="7" t="s">
        <v>1</v>
      </c>
      <c r="E8" s="7" t="s">
        <v>2</v>
      </c>
      <c r="F8" s="7" t="s">
        <v>3</v>
      </c>
      <c r="G8" s="7" t="s">
        <v>4</v>
      </c>
      <c r="I8" s="7" t="s">
        <v>5</v>
      </c>
      <c r="J8" s="7" t="s">
        <v>6</v>
      </c>
      <c r="K8" s="7" t="s">
        <v>7</v>
      </c>
      <c r="L8" s="7" t="s">
        <v>8</v>
      </c>
      <c r="M8" s="7" t="s">
        <v>9</v>
      </c>
    </row>
    <row r="9" spans="1:16" x14ac:dyDescent="0.25">
      <c r="A9" s="8" t="s">
        <v>14</v>
      </c>
      <c r="C9" s="4">
        <v>416.8</v>
      </c>
      <c r="D9" s="4">
        <v>48.47</v>
      </c>
      <c r="E9" s="5">
        <f>C9/D9</f>
        <v>8.5991334846296681</v>
      </c>
      <c r="F9" s="5">
        <v>12.68</v>
      </c>
      <c r="G9" s="6">
        <f>C9/F9</f>
        <v>32.870662460567821</v>
      </c>
      <c r="I9" s="2" t="s">
        <v>10</v>
      </c>
      <c r="J9" s="2" t="s">
        <v>10</v>
      </c>
      <c r="K9" s="2" t="s">
        <v>10</v>
      </c>
      <c r="L9" s="2" t="s">
        <v>10</v>
      </c>
      <c r="M9" s="1" t="s">
        <v>17</v>
      </c>
    </row>
    <row r="10" spans="1:16" x14ac:dyDescent="0.25">
      <c r="A10" s="8" t="s">
        <v>15</v>
      </c>
      <c r="C10" s="4">
        <v>311.89999999999998</v>
      </c>
      <c r="D10" s="4">
        <v>61.01</v>
      </c>
      <c r="E10" s="5">
        <f t="shared" ref="E10:E11" si="0">C10/D10</f>
        <v>5.1122766759547611</v>
      </c>
      <c r="F10" s="5">
        <v>8.3699999999999992</v>
      </c>
      <c r="G10" s="6">
        <f t="shared" ref="G10:G11" si="1">C10/F10</f>
        <v>37.264038231780169</v>
      </c>
      <c r="I10" s="2" t="s">
        <v>10</v>
      </c>
      <c r="J10" s="2" t="s">
        <v>10</v>
      </c>
      <c r="K10" s="2" t="s">
        <v>10</v>
      </c>
      <c r="L10" s="2" t="s">
        <v>12</v>
      </c>
      <c r="M10" s="1" t="s">
        <v>11</v>
      </c>
    </row>
    <row r="11" spans="1:16" x14ac:dyDescent="0.25">
      <c r="A11" s="8" t="s">
        <v>16</v>
      </c>
      <c r="C11" s="4">
        <v>2200</v>
      </c>
      <c r="D11" s="4">
        <v>387.26</v>
      </c>
      <c r="E11" s="5">
        <f t="shared" si="0"/>
        <v>5.6809378711976448</v>
      </c>
      <c r="F11" s="5">
        <v>81.900000000000006</v>
      </c>
      <c r="G11" s="6">
        <f t="shared" si="1"/>
        <v>26.862026862026859</v>
      </c>
      <c r="I11" s="2" t="s">
        <v>10</v>
      </c>
      <c r="J11" s="2" t="s">
        <v>10</v>
      </c>
      <c r="K11" s="2">
        <v>0</v>
      </c>
      <c r="L11" s="2" t="s">
        <v>10</v>
      </c>
      <c r="M11" s="1" t="s">
        <v>13</v>
      </c>
    </row>
    <row r="12" spans="1:16" x14ac:dyDescent="0.25">
      <c r="B12" s="10" t="s">
        <v>16</v>
      </c>
      <c r="C12" s="10"/>
      <c r="D12" s="10"/>
      <c r="F12" s="10" t="s">
        <v>31</v>
      </c>
      <c r="G12" s="10"/>
      <c r="H12" s="10"/>
      <c r="J12" s="10" t="s">
        <v>32</v>
      </c>
      <c r="K12" s="10"/>
      <c r="L12" s="10"/>
      <c r="N12" s="10" t="s">
        <v>33</v>
      </c>
      <c r="O12" s="10"/>
      <c r="P12" s="10"/>
    </row>
    <row r="13" spans="1:16" x14ac:dyDescent="0.25">
      <c r="B13" s="13">
        <v>43160</v>
      </c>
      <c r="C13" s="13">
        <v>42795</v>
      </c>
      <c r="D13" s="13">
        <v>42430</v>
      </c>
      <c r="E13" s="19" t="s">
        <v>51</v>
      </c>
      <c r="F13" s="13">
        <v>43160</v>
      </c>
      <c r="G13" s="13">
        <v>42795</v>
      </c>
      <c r="H13" s="13">
        <v>42430</v>
      </c>
      <c r="I13" s="19" t="s">
        <v>51</v>
      </c>
      <c r="J13" s="13">
        <v>43160</v>
      </c>
      <c r="K13" s="13">
        <v>42795</v>
      </c>
      <c r="L13" s="13">
        <v>42430</v>
      </c>
      <c r="M13" s="20" t="s">
        <v>51</v>
      </c>
    </row>
    <row r="15" spans="1:16" ht="45" x14ac:dyDescent="0.25">
      <c r="A15" s="14" t="s">
        <v>18</v>
      </c>
      <c r="B15" s="15">
        <v>9.35</v>
      </c>
      <c r="C15" s="15">
        <v>9.35</v>
      </c>
      <c r="D15" s="15">
        <v>9.35</v>
      </c>
      <c r="F15" s="15">
        <v>210.5</v>
      </c>
      <c r="G15" s="15">
        <v>140.4</v>
      </c>
      <c r="H15" s="15">
        <v>132.30000000000001</v>
      </c>
      <c r="J15" s="15">
        <v>17.41</v>
      </c>
      <c r="K15" s="15">
        <v>15.87</v>
      </c>
      <c r="L15" s="15">
        <v>15.87</v>
      </c>
      <c r="N15" s="11" t="s">
        <v>46</v>
      </c>
    </row>
    <row r="16" spans="1:16" x14ac:dyDescent="0.25">
      <c r="N16" t="s">
        <v>47</v>
      </c>
    </row>
    <row r="18" spans="1:14" ht="30" x14ac:dyDescent="0.25">
      <c r="A18" s="14" t="s">
        <v>19</v>
      </c>
      <c r="B18" s="15">
        <v>352.65</v>
      </c>
      <c r="C18" s="15">
        <v>299.77</v>
      </c>
      <c r="D18" s="15">
        <v>259.02</v>
      </c>
      <c r="E18" s="12">
        <f>(B18/D18)^(1/3)-1</f>
        <v>0.1083328266550323</v>
      </c>
      <c r="F18" s="15">
        <v>9673.6</v>
      </c>
      <c r="G18" s="15">
        <v>8132.3</v>
      </c>
      <c r="H18" s="15">
        <v>4264.8</v>
      </c>
      <c r="I18" s="12">
        <f>(F18/H18)^(1/3)-1</f>
        <v>0.31390253936807988</v>
      </c>
      <c r="J18" s="15">
        <v>1374.28</v>
      </c>
      <c r="K18" s="15">
        <v>743.58</v>
      </c>
      <c r="L18" s="15">
        <v>452.34</v>
      </c>
      <c r="M18" s="12">
        <f>(J18/L18)^(1/3)-1</f>
        <v>0.44833850726826996</v>
      </c>
      <c r="N18" s="11" t="s">
        <v>34</v>
      </c>
    </row>
    <row r="19" spans="1:14" x14ac:dyDescent="0.25">
      <c r="A19" s="14" t="s">
        <v>20</v>
      </c>
      <c r="B19" s="15">
        <v>1655.38</v>
      </c>
      <c r="C19" s="15">
        <v>1276.93</v>
      </c>
      <c r="D19" s="15">
        <v>1259.06</v>
      </c>
      <c r="E19" s="12">
        <f t="shared" ref="E19:E26" si="2">(B19/D19)^(1/3)-1</f>
        <v>9.5511882137422122E-2</v>
      </c>
      <c r="F19" s="15">
        <v>56463</v>
      </c>
      <c r="G19" s="15">
        <v>42639</v>
      </c>
      <c r="H19" s="15">
        <v>37255</v>
      </c>
      <c r="I19" s="12">
        <f t="shared" ref="I19:I26" si="3">(F19/H19)^(1/3)-1</f>
        <v>0.14866430962727772</v>
      </c>
      <c r="J19" s="15">
        <v>4503.8999999999996</v>
      </c>
      <c r="K19" s="15">
        <v>3400.07</v>
      </c>
      <c r="L19" s="15">
        <v>2541.31</v>
      </c>
      <c r="M19" s="12">
        <f t="shared" ref="M19:M26" si="4">(J19/L19)^(1/3)-1</f>
        <v>0.21016251922463214</v>
      </c>
      <c r="N19" t="s">
        <v>35</v>
      </c>
    </row>
    <row r="20" spans="1:14" ht="30" x14ac:dyDescent="0.25">
      <c r="A20" s="17" t="s">
        <v>28</v>
      </c>
      <c r="B20" s="15">
        <v>71.36</v>
      </c>
      <c r="C20" s="15">
        <v>54.37</v>
      </c>
      <c r="D20" s="15">
        <v>52.03</v>
      </c>
      <c r="E20" s="12">
        <f t="shared" si="2"/>
        <v>0.11105017426218033</v>
      </c>
      <c r="F20" s="15">
        <v>1597</v>
      </c>
      <c r="G20" s="15">
        <v>1554</v>
      </c>
      <c r="H20" s="15">
        <v>1292</v>
      </c>
      <c r="I20" s="12">
        <f t="shared" si="3"/>
        <v>7.3200338116889307E-2</v>
      </c>
      <c r="J20" s="15">
        <v>310.19</v>
      </c>
      <c r="K20" s="15">
        <v>165.17</v>
      </c>
      <c r="L20" s="15">
        <v>111.13</v>
      </c>
      <c r="M20" s="12">
        <f t="shared" si="4"/>
        <v>0.40798758738551344</v>
      </c>
      <c r="N20" t="s">
        <v>36</v>
      </c>
    </row>
    <row r="21" spans="1:14" x14ac:dyDescent="0.25">
      <c r="A21" s="11"/>
    </row>
    <row r="22" spans="1:14" ht="45" x14ac:dyDescent="0.25">
      <c r="A22" s="17" t="s">
        <v>30</v>
      </c>
      <c r="B22" s="16">
        <f>B20/B19</f>
        <v>4.3107926880837026E-2</v>
      </c>
      <c r="C22" s="16">
        <f t="shared" ref="C22:D22" si="5">C20/C19</f>
        <v>4.2578684814359433E-2</v>
      </c>
      <c r="D22" s="16">
        <f t="shared" si="5"/>
        <v>4.132448016774419E-2</v>
      </c>
      <c r="F22" s="16">
        <f t="shared" ref="F22" si="6">F20/F19</f>
        <v>2.8284008997042309E-2</v>
      </c>
      <c r="G22" s="16">
        <f t="shared" ref="G22" si="7">G20/G19</f>
        <v>3.6445507633856331E-2</v>
      </c>
      <c r="H22" s="16">
        <f t="shared" ref="H22" si="8">H20/H19</f>
        <v>3.4679908737082273E-2</v>
      </c>
      <c r="J22" s="16">
        <f t="shared" ref="J22" si="9">J20/J19</f>
        <v>6.8871422544905525E-2</v>
      </c>
      <c r="K22" s="16">
        <f t="shared" ref="K22" si="10">K20/K19</f>
        <v>4.8578411620937213E-2</v>
      </c>
      <c r="L22" s="16">
        <f t="shared" ref="L22" si="11">L20/L19</f>
        <v>4.3729415144157936E-2</v>
      </c>
      <c r="N22" s="11" t="s">
        <v>37</v>
      </c>
    </row>
    <row r="23" spans="1:14" x14ac:dyDescent="0.25">
      <c r="A23" s="11"/>
      <c r="B23" s="12"/>
      <c r="C23" s="12"/>
      <c r="D23" s="12"/>
      <c r="F23" s="12"/>
      <c r="G23" s="12"/>
      <c r="H23" s="12"/>
      <c r="J23" s="12"/>
      <c r="K23" s="12"/>
      <c r="L23" s="12"/>
    </row>
    <row r="24" spans="1:14" ht="30" x14ac:dyDescent="0.25">
      <c r="A24" s="14" t="s">
        <v>21</v>
      </c>
      <c r="B24" s="15">
        <v>76</v>
      </c>
      <c r="C24" s="15">
        <v>58</v>
      </c>
      <c r="D24" s="15">
        <v>56</v>
      </c>
      <c r="E24" s="12">
        <f t="shared" si="2"/>
        <v>0.10715524489384998</v>
      </c>
      <c r="F24" s="15">
        <v>7.59</v>
      </c>
      <c r="G24" s="15">
        <v>7.58</v>
      </c>
      <c r="H24" s="15">
        <v>9.77</v>
      </c>
      <c r="I24" s="12">
        <f t="shared" si="3"/>
        <v>-8.0717334865180401E-2</v>
      </c>
      <c r="J24" s="15">
        <v>36</v>
      </c>
      <c r="K24" s="15">
        <v>21</v>
      </c>
      <c r="L24" s="15">
        <v>70</v>
      </c>
      <c r="M24" s="12">
        <f t="shared" si="4"/>
        <v>-0.19881129097080252</v>
      </c>
      <c r="N24" s="11" t="s">
        <v>45</v>
      </c>
    </row>
    <row r="25" spans="1:14" ht="45" x14ac:dyDescent="0.25">
      <c r="A25" s="14" t="s">
        <v>25</v>
      </c>
      <c r="B25" s="15">
        <v>387.26</v>
      </c>
      <c r="C25" s="15">
        <v>330.69</v>
      </c>
      <c r="D25" s="15">
        <v>278.85000000000002</v>
      </c>
      <c r="E25" s="12">
        <f t="shared" si="2"/>
        <v>0.11569117387676808</v>
      </c>
      <c r="F25" s="15">
        <v>61.02</v>
      </c>
      <c r="G25" s="15">
        <v>74.819999999999993</v>
      </c>
      <c r="H25" s="15">
        <v>44.67</v>
      </c>
      <c r="I25" s="12">
        <f t="shared" si="3"/>
        <v>0.10956330016863003</v>
      </c>
      <c r="J25" s="15">
        <v>184.11</v>
      </c>
      <c r="K25" s="15">
        <v>110.45</v>
      </c>
      <c r="L25" s="15">
        <v>364.2</v>
      </c>
      <c r="M25" s="12">
        <f t="shared" si="4"/>
        <v>-0.20338989307885769</v>
      </c>
      <c r="N25" s="11" t="s">
        <v>44</v>
      </c>
    </row>
    <row r="26" spans="1:14" x14ac:dyDescent="0.25">
      <c r="A26" s="14" t="s">
        <v>26</v>
      </c>
      <c r="B26" s="15">
        <v>61.99</v>
      </c>
      <c r="C26" s="15">
        <v>46.9</v>
      </c>
      <c r="D26" s="15">
        <v>39.450000000000003</v>
      </c>
      <c r="E26" s="12">
        <f t="shared" si="2"/>
        <v>0.16258543099519751</v>
      </c>
      <c r="F26" s="15">
        <v>7.59</v>
      </c>
      <c r="G26" s="15">
        <v>11.07</v>
      </c>
      <c r="H26" s="15">
        <v>9.77</v>
      </c>
      <c r="I26" s="12">
        <f t="shared" si="3"/>
        <v>-8.0717334865180401E-2</v>
      </c>
      <c r="J26" s="15">
        <v>35.630000000000003</v>
      </c>
      <c r="K26" s="15">
        <v>20.82</v>
      </c>
      <c r="L26" s="15">
        <v>70.05</v>
      </c>
      <c r="M26" s="12">
        <f t="shared" si="4"/>
        <v>-0.20175557469339112</v>
      </c>
      <c r="N26" t="s">
        <v>43</v>
      </c>
    </row>
    <row r="28" spans="1:14" ht="30" x14ac:dyDescent="0.25">
      <c r="A28" s="14" t="s">
        <v>27</v>
      </c>
      <c r="B28" s="15">
        <v>19.71</v>
      </c>
      <c r="C28" s="15">
        <v>17.579999999999998</v>
      </c>
      <c r="D28" s="15">
        <v>19.95</v>
      </c>
      <c r="F28" s="15">
        <v>16.149999999999999</v>
      </c>
      <c r="G28" s="15">
        <v>18.78</v>
      </c>
      <c r="H28" s="15">
        <v>29.38</v>
      </c>
      <c r="J28" s="15">
        <v>22.28</v>
      </c>
      <c r="K28" s="15">
        <v>21.74</v>
      </c>
      <c r="L28" s="15">
        <v>23.73</v>
      </c>
      <c r="N28" s="11" t="s">
        <v>38</v>
      </c>
    </row>
    <row r="29" spans="1:14" ht="45" x14ac:dyDescent="0.25">
      <c r="A29" s="14" t="s">
        <v>29</v>
      </c>
      <c r="B29" s="15">
        <v>0.28000000000000003</v>
      </c>
      <c r="C29" s="15">
        <v>0.27</v>
      </c>
      <c r="D29" s="15">
        <v>0.37</v>
      </c>
      <c r="F29" s="15">
        <v>0.96</v>
      </c>
      <c r="G29" s="15">
        <v>1.23</v>
      </c>
      <c r="H29" s="15">
        <v>1.31</v>
      </c>
      <c r="J29" s="15">
        <v>0.39</v>
      </c>
      <c r="K29" s="15">
        <v>0.57999999999999996</v>
      </c>
      <c r="L29" s="15">
        <v>0.75</v>
      </c>
      <c r="N29" s="11" t="s">
        <v>42</v>
      </c>
    </row>
    <row r="31" spans="1:14" ht="45" x14ac:dyDescent="0.25">
      <c r="A31" s="14" t="s">
        <v>22</v>
      </c>
      <c r="B31" s="15">
        <v>140.1</v>
      </c>
      <c r="C31" s="15">
        <v>99.6</v>
      </c>
      <c r="D31" s="15">
        <v>87.15</v>
      </c>
      <c r="F31" s="15">
        <v>839</v>
      </c>
      <c r="G31" s="15">
        <v>713</v>
      </c>
      <c r="H31" s="15">
        <v>678</v>
      </c>
      <c r="J31" s="15">
        <v>140.18</v>
      </c>
      <c r="K31" s="15">
        <v>174.68</v>
      </c>
      <c r="L31" s="15">
        <v>124.39</v>
      </c>
      <c r="N31" s="11" t="s">
        <v>39</v>
      </c>
    </row>
    <row r="32" spans="1:14" ht="45" x14ac:dyDescent="0.25">
      <c r="A32" s="14" t="s">
        <v>23</v>
      </c>
      <c r="B32" s="15">
        <v>-128.36000000000001</v>
      </c>
      <c r="C32" s="15">
        <v>-62.12</v>
      </c>
      <c r="D32" s="15">
        <v>-42.45</v>
      </c>
      <c r="F32" s="15">
        <v>-261</v>
      </c>
      <c r="G32" s="15">
        <v>-3869</v>
      </c>
      <c r="H32" s="15">
        <v>-19.3</v>
      </c>
      <c r="J32" s="15">
        <v>-307</v>
      </c>
      <c r="K32" s="15">
        <v>-217</v>
      </c>
      <c r="L32" s="15">
        <v>-100.69</v>
      </c>
      <c r="N32" s="11" t="s">
        <v>40</v>
      </c>
    </row>
    <row r="33" spans="1:14" ht="75" x14ac:dyDescent="0.25">
      <c r="A33" s="14" t="s">
        <v>24</v>
      </c>
      <c r="B33" s="15">
        <v>-11.17</v>
      </c>
      <c r="C33" s="15">
        <v>-39.49</v>
      </c>
      <c r="D33" s="15">
        <v>-59.46</v>
      </c>
      <c r="F33" s="15">
        <v>-664</v>
      </c>
      <c r="G33" s="15">
        <v>3326.9</v>
      </c>
      <c r="H33" s="15">
        <v>-789</v>
      </c>
      <c r="J33" s="15">
        <v>-133.13999999999999</v>
      </c>
      <c r="K33" s="15">
        <v>340.34</v>
      </c>
      <c r="L33" s="15">
        <v>-27.11</v>
      </c>
      <c r="N33" s="11" t="s">
        <v>41</v>
      </c>
    </row>
    <row r="36" spans="1:14" x14ac:dyDescent="0.25">
      <c r="A36" s="18" t="s">
        <v>52</v>
      </c>
    </row>
    <row r="38" spans="1:14" x14ac:dyDescent="0.25">
      <c r="A38" t="s">
        <v>53</v>
      </c>
    </row>
    <row r="39" spans="1:14" x14ac:dyDescent="0.25">
      <c r="A39" t="s">
        <v>54</v>
      </c>
    </row>
    <row r="40" spans="1:14" x14ac:dyDescent="0.25">
      <c r="A40" t="s">
        <v>55</v>
      </c>
    </row>
    <row r="41" spans="1:14" x14ac:dyDescent="0.25">
      <c r="A41" t="s">
        <v>56</v>
      </c>
    </row>
    <row r="43" spans="1:14" x14ac:dyDescent="0.25">
      <c r="A43" s="21" t="s">
        <v>57</v>
      </c>
      <c r="B43" s="22"/>
    </row>
  </sheetData>
  <mergeCells count="4">
    <mergeCell ref="B12:D12"/>
    <mergeCell ref="F12:H12"/>
    <mergeCell ref="J12:L12"/>
    <mergeCell ref="N12:P12"/>
  </mergeCells>
  <pageMargins left="0.7" right="0.7" top="0.75" bottom="0.75" header="0.3" footer="0.3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Mahabaleshwarkar</dc:creator>
  <cp:lastModifiedBy>Sameer Mahabaleshwarkar</cp:lastModifiedBy>
  <cp:lastPrinted>2018-08-17T17:37:25Z</cp:lastPrinted>
  <dcterms:created xsi:type="dcterms:W3CDTF">2018-08-17T11:07:06Z</dcterms:created>
  <dcterms:modified xsi:type="dcterms:W3CDTF">2018-08-17T17:55:30Z</dcterms:modified>
</cp:coreProperties>
</file>